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2995" windowHeight="1005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41" i="1" l="1"/>
  <c r="L40" i="1"/>
  <c r="L11" i="1"/>
  <c r="L44" i="1" l="1"/>
  <c r="L46" i="1"/>
  <c r="L45" i="1"/>
  <c r="L42" i="1"/>
  <c r="L9" i="1"/>
  <c r="L10" i="1"/>
  <c r="L8" i="1"/>
  <c r="C42" i="1" l="1"/>
  <c r="D42" i="1"/>
  <c r="E42" i="1"/>
  <c r="F42" i="1"/>
  <c r="G42" i="1"/>
  <c r="H42" i="1"/>
  <c r="G44" i="1" l="1"/>
  <c r="F44" i="1"/>
  <c r="E44" i="1"/>
  <c r="D44" i="1"/>
  <c r="H44" i="1"/>
  <c r="C44" i="1"/>
  <c r="G40" i="1"/>
  <c r="H40" i="1"/>
  <c r="L7" i="1" l="1"/>
</calcChain>
</file>

<file path=xl/sharedStrings.xml><?xml version="1.0" encoding="utf-8"?>
<sst xmlns="http://schemas.openxmlformats.org/spreadsheetml/2006/main" count="64" uniqueCount="56">
  <si>
    <t>Муниципальное бюджетное дошкольное образовательное учреждение «Пигаревский детский сад «Сказка»</t>
  </si>
  <si>
    <t xml:space="preserve">Анализ заболеваемости и посещаемости                    </t>
  </si>
  <si>
    <r>
      <t>за  2021-20</t>
    </r>
    <r>
      <rPr>
        <b/>
        <u/>
        <sz val="12"/>
        <color theme="1"/>
        <rFont val="Times New Roman"/>
        <family val="1"/>
        <charset val="204"/>
      </rPr>
      <t xml:space="preserve">22 </t>
    </r>
    <r>
      <rPr>
        <b/>
        <sz val="12"/>
        <color theme="1"/>
        <rFont val="Times New Roman"/>
        <family val="1"/>
        <charset val="204"/>
      </rPr>
      <t>учебный год</t>
    </r>
  </si>
  <si>
    <t>№</t>
  </si>
  <si>
    <t>Критерии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</si>
  <si>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</si>
  <si>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</si>
  <si>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</si>
  <si>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</si>
  <si>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</si>
  <si>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</si>
  <si>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</si>
  <si>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</si>
  <si>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</si>
  <si>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ИТОГО</t>
  </si>
  <si>
    <t>Количество пропущенных дней:</t>
  </si>
  <si>
    <t>из них по болезни</t>
  </si>
  <si>
    <t>из них отпуск</t>
  </si>
  <si>
    <t>Карантинные мероприятия</t>
  </si>
  <si>
    <t>Количество случаев заболеваемости на одного ребенка (списочный состав/количество случаев заболеваемости)</t>
  </si>
  <si>
    <t xml:space="preserve">Количество ни   разу не   болевших детей </t>
  </si>
  <si>
    <t>Индекс здоровья (количество ни разу не болевших детей *100 /списочный состав)</t>
  </si>
  <si>
    <t>Коэффициент посещаемости(количество детодней за 9 месяцев / количество рабочих дней / списочный состав)</t>
  </si>
  <si>
    <t>Количество случаев заболеваемости (указать наименование)</t>
  </si>
  <si>
    <t>-</t>
  </si>
  <si>
    <t>Количество детей (списочный состав)</t>
  </si>
  <si>
    <t>Детодни (фактически)</t>
  </si>
  <si>
    <t>Рабочие дни</t>
  </si>
  <si>
    <t>хрон.аденоидит</t>
  </si>
  <si>
    <t>катар.отит</t>
  </si>
  <si>
    <t>травма</t>
  </si>
  <si>
    <t>болезнь в/д путей</t>
  </si>
  <si>
    <t>острый ринофарингит</t>
  </si>
  <si>
    <t>острый ринофаринготрах.</t>
  </si>
  <si>
    <t>контакт по Covid-19</t>
  </si>
  <si>
    <t>острый коньюктивит</t>
  </si>
  <si>
    <t>анемия</t>
  </si>
  <si>
    <t>острый лимфоденит</t>
  </si>
  <si>
    <t>отит</t>
  </si>
  <si>
    <t>персист.вирусная инфекция</t>
  </si>
  <si>
    <t>стоматит</t>
  </si>
  <si>
    <t>лишай в/ч головы</t>
  </si>
  <si>
    <t>острый бронхит</t>
  </si>
  <si>
    <t>острый риносинусит</t>
  </si>
  <si>
    <t>поллинурия</t>
  </si>
  <si>
    <t>аллергический дерматит</t>
  </si>
  <si>
    <t>острый назофарингит</t>
  </si>
  <si>
    <t>орви</t>
  </si>
  <si>
    <t>идс</t>
  </si>
  <si>
    <t>острый фарингит</t>
  </si>
  <si>
    <t>острый ринит</t>
  </si>
  <si>
    <t>острый аденоидит</t>
  </si>
  <si>
    <t>ФРЖКТ</t>
  </si>
  <si>
    <t>педикулез</t>
  </si>
  <si>
    <t>кишечная колика</t>
  </si>
  <si>
    <t>острый трахеид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</si>
</sst>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3.5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 indent="2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/>
    <xf numFmtId="0" fontId="4" fillId="0" borderId="1" xfId="0" applyFont="1" applyBorder="1" applyAlignment="1">
      <alignment horizontal="left" vertical="center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workbookViewId="0">
      <selection activeCell="L42" sqref="L42"/>
    </sheetView>
  </sheetViews>
  <sheetFormatPr defaultRowHeight="15" x14ac:dyDescent="0.25"/>
  <cols>
    <col min="1" max="1" width="5.42578125" customWidth="1"/>
    <col min="2" max="2" width="36.28515625" customWidth="1"/>
    <col min="3" max="3" width="11.140625" customWidth="1"/>
    <col min="4" max="4" width="11" customWidth="1"/>
    <col min="8" max="8" width="11.140625" customWidth="1"/>
    <col min="12" max="12" width="11.42578125" bestFit="1" customWidth="1"/>
  </cols>
  <sheetData>
    <row r="1" spans="1:12" ht="15.75" x14ac:dyDescent="0.2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5.75" x14ac:dyDescent="0.25">
      <c r="A2" s="1"/>
    </row>
    <row r="3" spans="1:12" ht="15.75" x14ac:dyDescent="0.25">
      <c r="A3" s="18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ht="15.75" x14ac:dyDescent="0.25">
      <c r="A4" s="18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2" ht="17.25" x14ac:dyDescent="0.25">
      <c r="A5" s="2"/>
    </row>
    <row r="6" spans="1:12" ht="15.75" x14ac:dyDescent="0.25">
      <c r="A6" s="3" t="s">
        <v>3</v>
      </c>
      <c r="B6" s="4" t="s">
        <v>4</v>
      </c>
      <c r="C6" s="5" t="s">
        <v>5</v>
      </c>
      <c r="D6" s="6" t="s">
        <v>6</v>
      </c>
      <c r="E6" s="6" t="s">
        <v>7</v>
      </c>
      <c r="F6" s="5" t="s">
        <v>8</v>
      </c>
      <c r="G6" s="6" t="s">
        <v>9</v>
      </c>
      <c r="H6" s="6" t="s">
        <v>10</v>
      </c>
      <c r="I6" s="6" t="s">
        <v>11</v>
      </c>
      <c r="J6" s="6" t="s">
        <v>12</v>
      </c>
      <c r="K6" s="7" t="s">
        <v>13</v>
      </c>
      <c r="L6" s="5" t="s">
        <v>14</v>
      </c>
    </row>
    <row r="7" spans="1:12" ht="31.5" x14ac:dyDescent="0.25">
      <c r="A7" s="3">
        <v>1</v>
      </c>
      <c r="B7" s="5" t="s">
        <v>25</v>
      </c>
      <c r="C7" s="8">
        <v>65</v>
      </c>
      <c r="D7" s="8">
        <v>64</v>
      </c>
      <c r="E7" s="8">
        <v>64</v>
      </c>
      <c r="F7" s="8">
        <v>64</v>
      </c>
      <c r="G7" s="8">
        <v>65</v>
      </c>
      <c r="H7" s="8">
        <v>65</v>
      </c>
      <c r="I7" s="8">
        <v>66</v>
      </c>
      <c r="J7" s="8">
        <v>66</v>
      </c>
      <c r="K7" s="8">
        <v>66</v>
      </c>
      <c r="L7" s="8">
        <f>C7+D7+E7+F7</f>
        <v>257</v>
      </c>
    </row>
    <row r="8" spans="1:12" ht="15.75" x14ac:dyDescent="0.25">
      <c r="A8" s="20">
        <v>2</v>
      </c>
      <c r="B8" s="5" t="s">
        <v>15</v>
      </c>
      <c r="C8" s="9">
        <v>597</v>
      </c>
      <c r="D8" s="9">
        <v>688</v>
      </c>
      <c r="E8" s="9">
        <v>480</v>
      </c>
      <c r="F8" s="9">
        <v>585</v>
      </c>
      <c r="G8" s="9">
        <v>385</v>
      </c>
      <c r="H8" s="9">
        <v>543</v>
      </c>
      <c r="I8" s="9">
        <v>615</v>
      </c>
      <c r="J8" s="9">
        <v>527</v>
      </c>
      <c r="K8" s="9">
        <v>366</v>
      </c>
      <c r="L8" s="8">
        <f>C8+D8+E8+F8+K8</f>
        <v>2716</v>
      </c>
    </row>
    <row r="9" spans="1:12" ht="17.25" customHeight="1" x14ac:dyDescent="0.25">
      <c r="A9" s="20"/>
      <c r="B9" s="5" t="s">
        <v>16</v>
      </c>
      <c r="C9" s="9">
        <v>177</v>
      </c>
      <c r="D9" s="9">
        <v>443</v>
      </c>
      <c r="E9" s="9">
        <v>198</v>
      </c>
      <c r="F9" s="9">
        <v>131</v>
      </c>
      <c r="G9" s="9">
        <v>69</v>
      </c>
      <c r="H9" s="9">
        <v>227</v>
      </c>
      <c r="I9" s="9">
        <v>190</v>
      </c>
      <c r="J9" s="9">
        <v>109</v>
      </c>
      <c r="K9" s="9">
        <v>57</v>
      </c>
      <c r="L9" s="8">
        <f t="shared" ref="L9:L11" si="0">C9+D9+E9+F9+K9</f>
        <v>1006</v>
      </c>
    </row>
    <row r="10" spans="1:12" ht="15.75" x14ac:dyDescent="0.25">
      <c r="A10" s="20"/>
      <c r="B10" s="5" t="s">
        <v>17</v>
      </c>
      <c r="C10" s="9">
        <v>17</v>
      </c>
      <c r="D10" s="9">
        <v>0</v>
      </c>
      <c r="E10" s="9">
        <v>22</v>
      </c>
      <c r="F10" s="9">
        <v>16</v>
      </c>
      <c r="G10" s="9">
        <v>0</v>
      </c>
      <c r="H10" s="9">
        <v>19</v>
      </c>
      <c r="I10" s="9">
        <v>34</v>
      </c>
      <c r="J10" s="9">
        <v>51</v>
      </c>
      <c r="K10" s="9">
        <v>18</v>
      </c>
      <c r="L10" s="8">
        <f t="shared" si="0"/>
        <v>73</v>
      </c>
    </row>
    <row r="11" spans="1:12" ht="30" customHeight="1" x14ac:dyDescent="0.25">
      <c r="A11" s="3">
        <v>3</v>
      </c>
      <c r="B11" s="5" t="s">
        <v>23</v>
      </c>
      <c r="C11" s="8">
        <v>16</v>
      </c>
      <c r="D11" s="8">
        <v>14</v>
      </c>
      <c r="E11" s="8">
        <v>42</v>
      </c>
      <c r="F11" s="8">
        <v>15</v>
      </c>
      <c r="G11" s="8">
        <v>18</v>
      </c>
      <c r="H11" s="8">
        <v>34</v>
      </c>
      <c r="I11" s="8">
        <v>22</v>
      </c>
      <c r="J11" s="8">
        <v>22</v>
      </c>
      <c r="K11" s="8">
        <v>13</v>
      </c>
      <c r="L11" s="8">
        <f>C11+D11+E11+F11+G11+H11+I11+J11+K11</f>
        <v>196</v>
      </c>
    </row>
    <row r="12" spans="1:12" ht="21.75" customHeight="1" x14ac:dyDescent="0.25">
      <c r="A12" s="3"/>
      <c r="B12" s="10" t="s">
        <v>28</v>
      </c>
      <c r="C12" s="17">
        <v>1</v>
      </c>
      <c r="D12" s="17"/>
      <c r="E12" s="17"/>
      <c r="F12" s="17"/>
      <c r="G12" s="17"/>
      <c r="H12" s="17"/>
      <c r="I12" s="17"/>
      <c r="J12" s="17"/>
      <c r="K12" s="17"/>
      <c r="L12" s="17">
        <v>1</v>
      </c>
    </row>
    <row r="13" spans="1:12" ht="21.75" customHeight="1" x14ac:dyDescent="0.25">
      <c r="A13" s="3"/>
      <c r="B13" s="10" t="s">
        <v>51</v>
      </c>
      <c r="C13" s="17"/>
      <c r="D13" s="17"/>
      <c r="E13" s="17"/>
      <c r="F13" s="17"/>
      <c r="G13" s="17"/>
      <c r="H13" s="17"/>
      <c r="I13" s="17">
        <v>1</v>
      </c>
      <c r="J13" s="17"/>
      <c r="K13" s="17"/>
      <c r="L13" s="17">
        <v>1</v>
      </c>
    </row>
    <row r="14" spans="1:12" ht="21.75" customHeight="1" x14ac:dyDescent="0.25">
      <c r="A14" s="3"/>
      <c r="B14" s="10" t="s">
        <v>29</v>
      </c>
      <c r="C14" s="17">
        <v>1</v>
      </c>
      <c r="D14" s="17"/>
      <c r="E14" s="17"/>
      <c r="F14" s="17"/>
      <c r="G14" s="17"/>
      <c r="H14" s="17"/>
      <c r="I14" s="17"/>
      <c r="J14" s="17"/>
      <c r="K14" s="17"/>
      <c r="L14" s="17">
        <v>1</v>
      </c>
    </row>
    <row r="15" spans="1:12" ht="21.75" customHeight="1" x14ac:dyDescent="0.25">
      <c r="A15" s="3"/>
      <c r="B15" s="10" t="s">
        <v>30</v>
      </c>
      <c r="C15" s="17">
        <v>1</v>
      </c>
      <c r="D15" s="17"/>
      <c r="E15" s="17"/>
      <c r="F15" s="17"/>
      <c r="G15" s="17"/>
      <c r="H15" s="17">
        <v>1</v>
      </c>
      <c r="I15" s="17"/>
      <c r="J15" s="17"/>
      <c r="K15" s="17"/>
      <c r="L15" s="17">
        <v>2</v>
      </c>
    </row>
    <row r="16" spans="1:12" ht="21.75" customHeight="1" x14ac:dyDescent="0.25">
      <c r="A16" s="3"/>
      <c r="B16" s="10" t="s">
        <v>31</v>
      </c>
      <c r="C16" s="17">
        <v>13</v>
      </c>
      <c r="D16" s="17">
        <v>8</v>
      </c>
      <c r="E16" s="17">
        <v>34</v>
      </c>
      <c r="F16" s="17">
        <v>7</v>
      </c>
      <c r="G16" s="17">
        <v>11</v>
      </c>
      <c r="H16" s="17">
        <v>15</v>
      </c>
      <c r="I16" s="17">
        <v>13</v>
      </c>
      <c r="J16" s="17">
        <v>18</v>
      </c>
      <c r="K16" s="17">
        <v>10</v>
      </c>
      <c r="L16" s="17">
        <v>129</v>
      </c>
    </row>
    <row r="17" spans="1:12" ht="21.75" customHeight="1" x14ac:dyDescent="0.25">
      <c r="A17" s="3"/>
      <c r="B17" s="10" t="s">
        <v>47</v>
      </c>
      <c r="C17" s="17"/>
      <c r="D17" s="17"/>
      <c r="E17" s="17"/>
      <c r="F17" s="17"/>
      <c r="G17" s="17"/>
      <c r="H17" s="17">
        <v>3</v>
      </c>
      <c r="I17" s="17"/>
      <c r="J17" s="17"/>
      <c r="K17" s="17"/>
      <c r="L17" s="17">
        <v>3</v>
      </c>
    </row>
    <row r="18" spans="1:12" ht="21.75" customHeight="1" x14ac:dyDescent="0.25">
      <c r="A18" s="3"/>
      <c r="B18" s="10" t="s">
        <v>50</v>
      </c>
      <c r="C18" s="17"/>
      <c r="D18" s="17">
        <v>1</v>
      </c>
      <c r="E18" s="17"/>
      <c r="F18" s="17">
        <v>1</v>
      </c>
      <c r="G18" s="17"/>
      <c r="H18" s="17">
        <v>1</v>
      </c>
      <c r="I18" s="17"/>
      <c r="J18" s="17"/>
      <c r="K18" s="17"/>
      <c r="L18" s="17">
        <v>3</v>
      </c>
    </row>
    <row r="19" spans="1:12" ht="21.75" customHeight="1" x14ac:dyDescent="0.25">
      <c r="A19" s="3"/>
      <c r="B19" s="10" t="s">
        <v>49</v>
      </c>
      <c r="C19" s="17"/>
      <c r="D19" s="17"/>
      <c r="E19" s="17"/>
      <c r="F19" s="17"/>
      <c r="G19" s="17"/>
      <c r="H19" s="17">
        <v>1</v>
      </c>
      <c r="I19" s="17"/>
      <c r="J19" s="17"/>
      <c r="K19" s="17"/>
      <c r="L19" s="17">
        <v>1</v>
      </c>
    </row>
    <row r="20" spans="1:12" ht="21.75" customHeight="1" x14ac:dyDescent="0.25">
      <c r="A20" s="3"/>
      <c r="B20" s="10" t="s">
        <v>32</v>
      </c>
      <c r="C20" s="17"/>
      <c r="D20" s="17">
        <v>2</v>
      </c>
      <c r="E20" s="17">
        <v>3</v>
      </c>
      <c r="F20" s="17">
        <v>1</v>
      </c>
      <c r="G20" s="17">
        <v>1</v>
      </c>
      <c r="H20" s="17">
        <v>2</v>
      </c>
      <c r="I20" s="17">
        <v>5</v>
      </c>
      <c r="J20" s="17"/>
      <c r="K20" s="17">
        <v>1</v>
      </c>
      <c r="L20" s="17">
        <v>15</v>
      </c>
    </row>
    <row r="21" spans="1:12" ht="21.75" customHeight="1" x14ac:dyDescent="0.25">
      <c r="A21" s="3"/>
      <c r="B21" s="10" t="s">
        <v>33</v>
      </c>
      <c r="C21" s="17"/>
      <c r="D21" s="17">
        <v>1</v>
      </c>
      <c r="E21" s="17"/>
      <c r="F21" s="17"/>
      <c r="G21" s="17"/>
      <c r="H21" s="17"/>
      <c r="I21" s="17"/>
      <c r="J21" s="17"/>
      <c r="K21" s="17"/>
      <c r="L21" s="17">
        <v>1</v>
      </c>
    </row>
    <row r="22" spans="1:12" ht="21.75" customHeight="1" x14ac:dyDescent="0.25">
      <c r="A22" s="3"/>
      <c r="B22" s="10" t="s">
        <v>46</v>
      </c>
      <c r="C22" s="17"/>
      <c r="D22" s="17"/>
      <c r="E22" s="17"/>
      <c r="F22" s="17"/>
      <c r="G22" s="17">
        <v>1</v>
      </c>
      <c r="H22" s="17"/>
      <c r="I22" s="17"/>
      <c r="J22" s="17">
        <v>1</v>
      </c>
      <c r="K22" s="17"/>
      <c r="L22" s="17">
        <v>2</v>
      </c>
    </row>
    <row r="23" spans="1:12" ht="21.75" customHeight="1" x14ac:dyDescent="0.25">
      <c r="A23" s="3"/>
      <c r="B23" s="10" t="s">
        <v>43</v>
      </c>
      <c r="C23" s="17"/>
      <c r="D23" s="17"/>
      <c r="E23" s="17"/>
      <c r="F23" s="17"/>
      <c r="G23" s="17">
        <v>1</v>
      </c>
      <c r="H23" s="17"/>
      <c r="I23" s="17"/>
      <c r="J23" s="17"/>
      <c r="K23" s="17"/>
      <c r="L23" s="17">
        <v>1</v>
      </c>
    </row>
    <row r="24" spans="1:12" ht="21.75" customHeight="1" x14ac:dyDescent="0.25">
      <c r="A24" s="3"/>
      <c r="B24" s="10" t="s">
        <v>55</v>
      </c>
      <c r="C24" s="17"/>
      <c r="D24" s="17"/>
      <c r="E24" s="17"/>
      <c r="F24" s="17"/>
      <c r="G24" s="17"/>
      <c r="H24" s="17"/>
      <c r="I24" s="17"/>
      <c r="J24" s="17">
        <v>1</v>
      </c>
      <c r="K24" s="17"/>
      <c r="L24" s="17">
        <v>1</v>
      </c>
    </row>
    <row r="25" spans="1:12" ht="21.75" customHeight="1" x14ac:dyDescent="0.25">
      <c r="A25" s="3"/>
      <c r="B25" s="10" t="s">
        <v>34</v>
      </c>
      <c r="C25" s="17"/>
      <c r="D25" s="17">
        <v>2</v>
      </c>
      <c r="E25" s="17">
        <v>1</v>
      </c>
      <c r="F25" s="17"/>
      <c r="G25" s="17">
        <v>1</v>
      </c>
      <c r="H25" s="17">
        <v>8</v>
      </c>
      <c r="I25" s="17"/>
      <c r="J25" s="17"/>
      <c r="K25" s="17"/>
      <c r="L25" s="17">
        <v>12</v>
      </c>
    </row>
    <row r="26" spans="1:12" ht="21.75" customHeight="1" x14ac:dyDescent="0.25">
      <c r="A26" s="3"/>
      <c r="B26" s="10" t="s">
        <v>35</v>
      </c>
      <c r="C26" s="17"/>
      <c r="D26" s="17"/>
      <c r="E26" s="17">
        <v>1</v>
      </c>
      <c r="F26" s="17"/>
      <c r="G26" s="17"/>
      <c r="H26" s="17"/>
      <c r="I26" s="17"/>
      <c r="J26" s="17"/>
      <c r="K26" s="17"/>
      <c r="L26" s="17">
        <v>1</v>
      </c>
    </row>
    <row r="27" spans="1:12" ht="21.75" customHeight="1" x14ac:dyDescent="0.25">
      <c r="A27" s="3"/>
      <c r="B27" s="10" t="s">
        <v>36</v>
      </c>
      <c r="C27" s="17"/>
      <c r="D27" s="17"/>
      <c r="E27" s="17">
        <v>1</v>
      </c>
      <c r="F27" s="17"/>
      <c r="G27" s="17"/>
      <c r="H27" s="17"/>
      <c r="I27" s="17"/>
      <c r="J27" s="17"/>
      <c r="K27" s="17"/>
      <c r="L27" s="17">
        <v>1</v>
      </c>
    </row>
    <row r="28" spans="1:12" ht="21.75" customHeight="1" x14ac:dyDescent="0.25">
      <c r="A28" s="3"/>
      <c r="B28" s="10" t="s">
        <v>37</v>
      </c>
      <c r="C28" s="17"/>
      <c r="D28" s="17"/>
      <c r="E28" s="17">
        <v>1</v>
      </c>
      <c r="F28" s="17"/>
      <c r="G28" s="17"/>
      <c r="H28" s="17"/>
      <c r="I28" s="17"/>
      <c r="J28" s="17"/>
      <c r="K28" s="17"/>
      <c r="L28" s="17">
        <v>1</v>
      </c>
    </row>
    <row r="29" spans="1:12" ht="21.75" customHeight="1" x14ac:dyDescent="0.25">
      <c r="A29" s="3"/>
      <c r="B29" s="10" t="s">
        <v>38</v>
      </c>
      <c r="C29" s="17"/>
      <c r="D29" s="17"/>
      <c r="E29" s="17">
        <v>1</v>
      </c>
      <c r="F29" s="17"/>
      <c r="G29" s="17"/>
      <c r="H29" s="17"/>
      <c r="I29" s="17"/>
      <c r="J29" s="17"/>
      <c r="K29" s="17"/>
      <c r="L29" s="17">
        <v>1</v>
      </c>
    </row>
    <row r="30" spans="1:12" ht="21.75" customHeight="1" x14ac:dyDescent="0.25">
      <c r="A30" s="3"/>
      <c r="B30" s="10" t="s">
        <v>39</v>
      </c>
      <c r="C30" s="17"/>
      <c r="D30" s="17"/>
      <c r="E30" s="17"/>
      <c r="F30" s="17">
        <v>2</v>
      </c>
      <c r="G30" s="17"/>
      <c r="H30" s="17"/>
      <c r="I30" s="17"/>
      <c r="J30" s="17"/>
      <c r="K30" s="17"/>
      <c r="L30" s="17">
        <v>2</v>
      </c>
    </row>
    <row r="31" spans="1:12" ht="21.75" customHeight="1" x14ac:dyDescent="0.25">
      <c r="A31" s="3"/>
      <c r="B31" s="10" t="s">
        <v>40</v>
      </c>
      <c r="C31" s="17"/>
      <c r="D31" s="17"/>
      <c r="E31" s="17"/>
      <c r="F31" s="17">
        <v>1</v>
      </c>
      <c r="G31" s="17"/>
      <c r="H31" s="17"/>
      <c r="I31" s="17"/>
      <c r="J31" s="17"/>
      <c r="K31" s="17"/>
      <c r="L31" s="17">
        <v>1</v>
      </c>
    </row>
    <row r="32" spans="1:12" ht="21.75" customHeight="1" x14ac:dyDescent="0.25">
      <c r="A32" s="3"/>
      <c r="B32" s="10" t="s">
        <v>42</v>
      </c>
      <c r="C32" s="17"/>
      <c r="D32" s="17"/>
      <c r="E32" s="17"/>
      <c r="F32" s="17">
        <v>1</v>
      </c>
      <c r="G32" s="17"/>
      <c r="H32" s="17"/>
      <c r="I32" s="17"/>
      <c r="J32" s="17"/>
      <c r="K32" s="17"/>
      <c r="L32" s="17">
        <v>1</v>
      </c>
    </row>
    <row r="33" spans="1:12" ht="21.75" customHeight="1" x14ac:dyDescent="0.25">
      <c r="A33" s="3"/>
      <c r="B33" s="10" t="s">
        <v>41</v>
      </c>
      <c r="C33" s="17"/>
      <c r="D33" s="17"/>
      <c r="E33" s="17"/>
      <c r="F33" s="17">
        <v>1</v>
      </c>
      <c r="G33" s="17">
        <v>1</v>
      </c>
      <c r="H33" s="17"/>
      <c r="I33" s="17"/>
      <c r="J33" s="17"/>
      <c r="K33" s="17">
        <v>1</v>
      </c>
      <c r="L33" s="17">
        <v>3</v>
      </c>
    </row>
    <row r="34" spans="1:12" ht="21.75" customHeight="1" x14ac:dyDescent="0.25">
      <c r="A34" s="3"/>
      <c r="B34" s="10" t="s">
        <v>44</v>
      </c>
      <c r="C34" s="17"/>
      <c r="D34" s="17"/>
      <c r="E34" s="17"/>
      <c r="F34" s="17"/>
      <c r="G34" s="17">
        <v>1</v>
      </c>
      <c r="H34" s="17"/>
      <c r="I34" s="17"/>
      <c r="J34" s="17"/>
      <c r="K34" s="17"/>
      <c r="L34" s="17">
        <v>1</v>
      </c>
    </row>
    <row r="35" spans="1:12" ht="21.75" customHeight="1" x14ac:dyDescent="0.25">
      <c r="A35" s="3"/>
      <c r="B35" s="10" t="s">
        <v>45</v>
      </c>
      <c r="C35" s="17"/>
      <c r="D35" s="17"/>
      <c r="E35" s="17"/>
      <c r="F35" s="17"/>
      <c r="G35" s="17">
        <v>1</v>
      </c>
      <c r="H35" s="17">
        <v>1</v>
      </c>
      <c r="I35" s="17"/>
      <c r="J35" s="17"/>
      <c r="K35" s="17"/>
      <c r="L35" s="17">
        <v>2</v>
      </c>
    </row>
    <row r="36" spans="1:12" ht="21.75" customHeight="1" x14ac:dyDescent="0.25">
      <c r="A36" s="3"/>
      <c r="B36" s="10" t="s">
        <v>48</v>
      </c>
      <c r="C36" s="17"/>
      <c r="D36" s="17"/>
      <c r="E36" s="17"/>
      <c r="F36" s="17"/>
      <c r="G36" s="17"/>
      <c r="H36" s="17">
        <v>1</v>
      </c>
      <c r="I36" s="17"/>
      <c r="J36" s="17"/>
      <c r="K36" s="17"/>
      <c r="L36" s="17">
        <v>1</v>
      </c>
    </row>
    <row r="37" spans="1:12" ht="21.75" customHeight="1" x14ac:dyDescent="0.25">
      <c r="A37" s="3"/>
      <c r="B37" s="10" t="s">
        <v>52</v>
      </c>
      <c r="C37" s="17"/>
      <c r="D37" s="17"/>
      <c r="E37" s="17"/>
      <c r="F37" s="17"/>
      <c r="G37" s="17"/>
      <c r="H37" s="17">
        <v>1</v>
      </c>
      <c r="I37" s="17">
        <v>1</v>
      </c>
      <c r="J37" s="17">
        <v>1</v>
      </c>
      <c r="K37" s="17">
        <v>1</v>
      </c>
      <c r="L37" s="17">
        <v>4</v>
      </c>
    </row>
    <row r="38" spans="1:12" ht="21.75" customHeight="1" x14ac:dyDescent="0.25">
      <c r="A38" s="3"/>
      <c r="B38" s="10" t="s">
        <v>53</v>
      </c>
      <c r="C38" s="17"/>
      <c r="D38" s="17"/>
      <c r="E38" s="17"/>
      <c r="F38" s="17"/>
      <c r="G38" s="17"/>
      <c r="H38" s="17"/>
      <c r="I38" s="17">
        <v>2</v>
      </c>
      <c r="J38" s="17"/>
      <c r="K38" s="17"/>
      <c r="L38" s="17">
        <v>2</v>
      </c>
    </row>
    <row r="39" spans="1:12" ht="21.75" customHeight="1" x14ac:dyDescent="0.25">
      <c r="A39" s="3"/>
      <c r="B39" s="10" t="s">
        <v>54</v>
      </c>
      <c r="C39" s="17"/>
      <c r="D39" s="17"/>
      <c r="E39" s="17"/>
      <c r="F39" s="17"/>
      <c r="G39" s="17"/>
      <c r="H39" s="17">
        <v>2</v>
      </c>
      <c r="J39" s="17">
        <v>1</v>
      </c>
      <c r="K39" s="17"/>
      <c r="L39" s="17">
        <v>3</v>
      </c>
    </row>
    <row r="40" spans="1:12" ht="63.75" customHeight="1" x14ac:dyDescent="0.25">
      <c r="A40" s="3">
        <v>4</v>
      </c>
      <c r="B40" s="10" t="s">
        <v>19</v>
      </c>
      <c r="C40" s="11">
        <v>4.0599999999999996</v>
      </c>
      <c r="D40" s="11">
        <v>4.57</v>
      </c>
      <c r="E40" s="11">
        <v>1.52</v>
      </c>
      <c r="F40" s="11">
        <v>0.51</v>
      </c>
      <c r="G40" s="11">
        <f>G7/G11</f>
        <v>3.6111111111111112</v>
      </c>
      <c r="H40" s="11">
        <f>H7/H11</f>
        <v>1.911764705882353</v>
      </c>
      <c r="I40" s="11">
        <v>3</v>
      </c>
      <c r="J40" s="11">
        <v>3</v>
      </c>
      <c r="K40" s="11">
        <v>5.07</v>
      </c>
      <c r="L40" s="11">
        <f>(C40+D40+E40+F40+G40+H40+I40+J40+K40)/9</f>
        <v>3.0280973129992734</v>
      </c>
    </row>
    <row r="41" spans="1:12" ht="31.5" x14ac:dyDescent="0.25">
      <c r="A41" s="3">
        <v>5</v>
      </c>
      <c r="B41" s="5" t="s">
        <v>20</v>
      </c>
      <c r="C41" s="8">
        <v>5</v>
      </c>
      <c r="D41" s="8">
        <v>6</v>
      </c>
      <c r="E41" s="8">
        <v>11</v>
      </c>
      <c r="F41" s="8">
        <v>6</v>
      </c>
      <c r="G41" s="8">
        <v>11</v>
      </c>
      <c r="H41" s="8">
        <v>5</v>
      </c>
      <c r="I41" s="8">
        <v>9</v>
      </c>
      <c r="J41" s="8">
        <v>10</v>
      </c>
      <c r="K41" s="8">
        <v>17</v>
      </c>
      <c r="L41" s="8">
        <f>C41+D41+E41+F41+G41+H41+I41+J41+K41</f>
        <v>80</v>
      </c>
    </row>
    <row r="42" spans="1:12" ht="47.25" x14ac:dyDescent="0.25">
      <c r="A42" s="3">
        <v>6</v>
      </c>
      <c r="B42" s="5" t="s">
        <v>21</v>
      </c>
      <c r="C42" s="11">
        <f t="shared" ref="C42:H42" si="1">C41*100/C7</f>
        <v>7.6923076923076925</v>
      </c>
      <c r="D42" s="11">
        <f t="shared" si="1"/>
        <v>9.375</v>
      </c>
      <c r="E42" s="11">
        <f t="shared" si="1"/>
        <v>17.1875</v>
      </c>
      <c r="F42" s="11">
        <f t="shared" si="1"/>
        <v>9.375</v>
      </c>
      <c r="G42" s="11">
        <f t="shared" si="1"/>
        <v>16.923076923076923</v>
      </c>
      <c r="H42" s="11">
        <f t="shared" si="1"/>
        <v>7.6923076923076925</v>
      </c>
      <c r="I42" s="8">
        <v>7.05</v>
      </c>
      <c r="J42" s="8">
        <v>15.15</v>
      </c>
      <c r="K42" s="8">
        <v>25.75</v>
      </c>
      <c r="L42" s="11">
        <f>(C42+D42+E42+F42+K42)/9</f>
        <v>7.7088675213675213</v>
      </c>
    </row>
    <row r="43" spans="1:12" ht="15.75" x14ac:dyDescent="0.25">
      <c r="A43" s="3">
        <v>7</v>
      </c>
      <c r="B43" s="5" t="s">
        <v>18</v>
      </c>
      <c r="C43" s="9" t="s">
        <v>24</v>
      </c>
      <c r="D43" s="9" t="s">
        <v>24</v>
      </c>
      <c r="E43" s="9" t="s">
        <v>24</v>
      </c>
      <c r="F43" s="9" t="s">
        <v>24</v>
      </c>
      <c r="G43" s="9" t="s">
        <v>24</v>
      </c>
      <c r="H43" s="9" t="s">
        <v>24</v>
      </c>
      <c r="I43" s="9" t="s">
        <v>24</v>
      </c>
      <c r="J43" s="9" t="s">
        <v>24</v>
      </c>
      <c r="K43" s="9"/>
      <c r="L43" s="9" t="s">
        <v>24</v>
      </c>
    </row>
    <row r="44" spans="1:12" ht="63" x14ac:dyDescent="0.25">
      <c r="A44" s="3">
        <v>8</v>
      </c>
      <c r="B44" s="5" t="s">
        <v>22</v>
      </c>
      <c r="C44" s="11">
        <f>790/22/C7</f>
        <v>0.55244755244755239</v>
      </c>
      <c r="D44" s="11">
        <f>649/21/D7</f>
        <v>0.48288690476190477</v>
      </c>
      <c r="E44" s="11">
        <f>726/17/E7</f>
        <v>0.66727941176470584</v>
      </c>
      <c r="F44" s="11">
        <f>823/22/F7</f>
        <v>0.58451704545454541</v>
      </c>
      <c r="G44" s="11">
        <f>655/16/G7</f>
        <v>0.62980769230769229</v>
      </c>
      <c r="H44" s="11">
        <f t="shared" ref="H44" si="2">790/22/H7</f>
        <v>0.55244755244755239</v>
      </c>
      <c r="I44" s="8">
        <v>0.49</v>
      </c>
      <c r="J44" s="8">
        <v>0.51</v>
      </c>
      <c r="K44" s="8">
        <v>0.56999999999999995</v>
      </c>
      <c r="L44" s="11">
        <f>(C44+D44+E44+F44+G44+H44+I44+J44+K44)/9</f>
        <v>0.5599317954648837</v>
      </c>
    </row>
    <row r="45" spans="1:12" s="14" customFormat="1" ht="15.75" x14ac:dyDescent="0.25">
      <c r="A45" s="12">
        <v>9</v>
      </c>
      <c r="B45" s="13" t="s">
        <v>26</v>
      </c>
      <c r="C45" s="16">
        <v>790</v>
      </c>
      <c r="D45" s="16">
        <v>649</v>
      </c>
      <c r="E45" s="16">
        <v>726</v>
      </c>
      <c r="F45" s="16">
        <v>823</v>
      </c>
      <c r="G45" s="16">
        <v>655</v>
      </c>
      <c r="H45" s="16">
        <v>702</v>
      </c>
      <c r="I45" s="16">
        <v>828</v>
      </c>
      <c r="J45" s="16">
        <v>859</v>
      </c>
      <c r="K45" s="16">
        <v>876</v>
      </c>
      <c r="L45" s="16">
        <f>C45+D45+E45+F45+G45+H45+I45+J45+K45</f>
        <v>6908</v>
      </c>
    </row>
    <row r="46" spans="1:12" ht="15.75" x14ac:dyDescent="0.25">
      <c r="A46" s="15">
        <v>10</v>
      </c>
      <c r="B46" s="13" t="s">
        <v>27</v>
      </c>
      <c r="C46" s="16">
        <v>22</v>
      </c>
      <c r="D46" s="16">
        <v>21</v>
      </c>
      <c r="E46" s="16">
        <v>20</v>
      </c>
      <c r="F46" s="16">
        <v>22</v>
      </c>
      <c r="G46" s="16">
        <v>16</v>
      </c>
      <c r="H46" s="16">
        <v>19</v>
      </c>
      <c r="I46" s="16">
        <v>22</v>
      </c>
      <c r="J46" s="16">
        <v>21</v>
      </c>
      <c r="K46" s="16">
        <v>18</v>
      </c>
      <c r="L46" s="16">
        <f>C46+D46+E46+F46+G46+H46+I46+J46+K46</f>
        <v>181</v>
      </c>
    </row>
  </sheetData>
  <mergeCells count="4">
    <mergeCell ref="A1:L1"/>
    <mergeCell ref="A3:L3"/>
    <mergeCell ref="A4:L4"/>
    <mergeCell ref="A8:A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Home1</dc:creator>
  <cp:lastModifiedBy>Home1</cp:lastModifiedBy>
  <dcterms:created xsi:type="dcterms:W3CDTF">2022-02-07T11:53:49Z</dcterms:created>
  <dcterms:modified xsi:type="dcterms:W3CDTF">2022-06-21T07:40:22Z</dcterms:modified>
</cp:coreProperties>
</file>